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E:\企业监管\省属国有企业薪酬清算\2019年度年薪\公开披露\网站公示\2019薪酬披露\"/>
    </mc:Choice>
  </mc:AlternateContent>
  <xr:revisionPtr revIDLastSave="0" documentId="13_ncr:1_{A8E29D53-BBA7-45A7-B8CF-616DF412445F}" xr6:coauthVersionLast="36" xr6:coauthVersionMax="36" xr10:uidLastSave="{00000000-0000-0000-0000-000000000000}"/>
  <bookViews>
    <workbookView xWindow="0" yWindow="0" windowWidth="19200" windowHeight="7125" xr2:uid="{00000000-000D-0000-FFFF-FFFF00000000}"/>
  </bookViews>
  <sheets>
    <sheet name="2019年年薪" sheetId="1" r:id="rId1"/>
  </sheets>
  <calcPr calcId="191029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8" i="1"/>
  <c r="D9" i="1"/>
  <c r="D10" i="1"/>
  <c r="D11" i="1"/>
  <c r="D12" i="1"/>
  <c r="D13" i="1"/>
  <c r="D14" i="1"/>
  <c r="D15" i="1"/>
  <c r="D8" i="1"/>
  <c r="N15" i="1"/>
  <c r="L15" i="1"/>
  <c r="K15" i="1"/>
  <c r="J15" i="1"/>
  <c r="N14" i="1"/>
  <c r="L14" i="1"/>
  <c r="K14" i="1"/>
  <c r="J14" i="1"/>
  <c r="N13" i="1"/>
  <c r="L13" i="1"/>
  <c r="K13" i="1"/>
  <c r="J13" i="1"/>
  <c r="N12" i="1"/>
  <c r="L12" i="1"/>
  <c r="K12" i="1"/>
  <c r="J12" i="1"/>
  <c r="N11" i="1"/>
  <c r="L11" i="1"/>
  <c r="K11" i="1"/>
  <c r="J11" i="1"/>
  <c r="N10" i="1"/>
  <c r="L10" i="1"/>
  <c r="K10" i="1"/>
  <c r="J10" i="1"/>
  <c r="N9" i="1"/>
  <c r="L9" i="1"/>
  <c r="K9" i="1"/>
  <c r="J9" i="1"/>
  <c r="N8" i="1"/>
  <c r="L8" i="1"/>
  <c r="K8" i="1"/>
  <c r="J8" i="1"/>
</calcChain>
</file>

<file path=xl/sharedStrings.xml><?xml version="1.0" encoding="utf-8"?>
<sst xmlns="http://schemas.openxmlformats.org/spreadsheetml/2006/main" count="45" uniqueCount="39">
  <si>
    <t>河北省省属国有企业负责人2019年度薪酬信息披露表</t>
  </si>
  <si>
    <t>姓  名</t>
  </si>
  <si>
    <t>职  务</t>
  </si>
  <si>
    <t>任职起止时间</t>
  </si>
  <si>
    <t>2019年度企业负责人薪酬和福利性待遇</t>
  </si>
  <si>
    <t>年度薪酬收入水平（税前）</t>
  </si>
  <si>
    <t>福利性待遇收入水平</t>
  </si>
  <si>
    <t>合计</t>
  </si>
  <si>
    <t>基本
年薪</t>
  </si>
  <si>
    <t>绩效
年薪</t>
  </si>
  <si>
    <t>政府
津贴</t>
  </si>
  <si>
    <t>其他
收入</t>
  </si>
  <si>
    <t>基本养老保险</t>
  </si>
  <si>
    <t>基本医疗保险</t>
  </si>
  <si>
    <t>企业
年金</t>
  </si>
  <si>
    <t>住房公
积金</t>
  </si>
  <si>
    <t>纪委书记</t>
  </si>
  <si>
    <t>副院长</t>
  </si>
  <si>
    <t xml:space="preserve">党委书记
</t>
  </si>
  <si>
    <t>2010.2-至今</t>
  </si>
  <si>
    <t>2000.2-至今</t>
  </si>
  <si>
    <t>2006.7-至今</t>
  </si>
  <si>
    <t>2012.6-至今</t>
  </si>
  <si>
    <t>2012.7-至今</t>
  </si>
  <si>
    <t>2014.10-至今</t>
  </si>
  <si>
    <t>总工程师</t>
  </si>
  <si>
    <t>2015.10-至今</t>
  </si>
  <si>
    <t>王  海</t>
  </si>
  <si>
    <t>杨亚伦</t>
  </si>
  <si>
    <t>赵运书</t>
  </si>
  <si>
    <t>牛桂林</t>
  </si>
  <si>
    <t>宋永昌</t>
  </si>
  <si>
    <t>赵春锁</t>
  </si>
  <si>
    <t>倪治斌</t>
  </si>
  <si>
    <t>傅长锋</t>
  </si>
  <si>
    <t xml:space="preserve">  企业名称：河北省水利水电勘测设计研究院                                                                   单位：万元</t>
    <phoneticPr fontId="5" type="noConversion"/>
  </si>
  <si>
    <t>补充医
疗保险</t>
  </si>
  <si>
    <t>附件1</t>
    <phoneticPr fontId="5" type="noConversion"/>
  </si>
  <si>
    <t>其他福利待遇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</si>
</sst>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 "/>
    <numFmt numFmtId="177" formatCode="0.0_ "/>
    <numFmt numFmtId="178" formatCode="0.0000"/>
  </numFmts>
  <fonts count="9" x14ac:knownFonts="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楷体"/>
      <charset val="134"/>
    </font>
    <font>
      <b/>
      <sz val="22"/>
      <color theme="1"/>
      <name val="宋体"/>
      <charset val="134"/>
    </font>
    <font>
      <sz val="12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楷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view="pageBreakPreview" zoomScaleNormal="100" workbookViewId="0">
      <selection activeCell="M10" sqref="M10"/>
    </sheetView>
  </sheetViews>
  <sheetFormatPr defaultColWidth="9" defaultRowHeight="13.5" x14ac:dyDescent="0.15"/>
  <cols>
    <col min="2" max="2" width="12.375" customWidth="1"/>
    <col min="3" max="3" width="16.5" customWidth="1"/>
    <col min="4" max="4" width="10" customWidth="1"/>
    <col min="7" max="8" width="7.625" customWidth="1"/>
    <col min="9" max="9" width="10.125" customWidth="1"/>
    <col min="10" max="10" width="11.25" customWidth="1"/>
    <col min="11" max="11" width="11" customWidth="1"/>
    <col min="12" max="12" width="9.75" customWidth="1"/>
    <col min="13" max="14" width="10.375" customWidth="1"/>
    <col min="15" max="15" width="9.375" customWidth="1"/>
  </cols>
  <sheetData>
    <row r="1" spans="1:15" ht="20.25" x14ac:dyDescent="0.15">
      <c r="A1" s="9" t="s">
        <v>37</v>
      </c>
    </row>
    <row r="2" spans="1:15" ht="27" x14ac:dyDescent="0.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40.15" customHeight="1" x14ac:dyDescent="0.15">
      <c r="A3" s="14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22.15" customHeight="1" x14ac:dyDescent="0.15">
      <c r="A4" s="16" t="s">
        <v>1</v>
      </c>
      <c r="B4" s="16" t="s">
        <v>2</v>
      </c>
      <c r="C4" s="16" t="s">
        <v>3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25.15" customHeight="1" x14ac:dyDescent="0.15">
      <c r="A5" s="16"/>
      <c r="B5" s="16"/>
      <c r="C5" s="16"/>
      <c r="D5" s="16" t="s">
        <v>5</v>
      </c>
      <c r="E5" s="16"/>
      <c r="F5" s="16"/>
      <c r="G5" s="16"/>
      <c r="H5" s="16"/>
      <c r="I5" s="16" t="s">
        <v>6</v>
      </c>
      <c r="J5" s="16"/>
      <c r="K5" s="16"/>
      <c r="L5" s="16"/>
      <c r="M5" s="16"/>
      <c r="N5" s="16"/>
      <c r="O5" s="16"/>
    </row>
    <row r="6" spans="1:15" ht="14.45" customHeight="1" x14ac:dyDescent="0.15">
      <c r="A6" s="16"/>
      <c r="B6" s="16"/>
      <c r="C6" s="16"/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7" t="s">
        <v>7</v>
      </c>
      <c r="J6" s="17" t="s">
        <v>12</v>
      </c>
      <c r="K6" s="17" t="s">
        <v>13</v>
      </c>
      <c r="L6" s="17" t="s">
        <v>14</v>
      </c>
      <c r="M6" s="17" t="s">
        <v>36</v>
      </c>
      <c r="N6" s="17" t="s">
        <v>15</v>
      </c>
      <c r="O6" s="17" t="s">
        <v>38</v>
      </c>
    </row>
    <row r="7" spans="1:15" ht="31.15" customHeight="1" x14ac:dyDescent="0.15">
      <c r="A7" s="16"/>
      <c r="B7" s="16"/>
      <c r="C7" s="16"/>
      <c r="D7" s="16"/>
      <c r="E7" s="16"/>
      <c r="F7" s="16"/>
      <c r="G7" s="16"/>
      <c r="H7" s="16"/>
      <c r="I7" s="17"/>
      <c r="J7" s="17"/>
      <c r="K7" s="17"/>
      <c r="L7" s="17"/>
      <c r="M7" s="17"/>
      <c r="N7" s="17"/>
      <c r="O7" s="17"/>
    </row>
    <row r="8" spans="1:15" ht="40.15" customHeight="1" x14ac:dyDescent="0.15">
      <c r="A8" s="8" t="s">
        <v>27</v>
      </c>
      <c r="B8" s="1" t="s">
        <v>18</v>
      </c>
      <c r="C8" s="2" t="s">
        <v>19</v>
      </c>
      <c r="D8" s="3">
        <f>E8+F8+G8+H8</f>
        <v>47.917999999999999</v>
      </c>
      <c r="E8" s="3">
        <v>14.54</v>
      </c>
      <c r="F8" s="3">
        <v>32.130000000000003</v>
      </c>
      <c r="G8" s="3">
        <v>0</v>
      </c>
      <c r="H8" s="3">
        <v>1.248</v>
      </c>
      <c r="I8" s="4">
        <f t="shared" ref="I8:I15" si="0">J8+K8+L8+N8</f>
        <v>13.002485</v>
      </c>
      <c r="J8" s="4">
        <f t="shared" ref="J8:J15" si="1">32080.71/10000</f>
        <v>3.2080709999999999</v>
      </c>
      <c r="K8" s="4">
        <f>20660.4/10000</f>
        <v>2.0660400000000001</v>
      </c>
      <c r="L8" s="4">
        <f>41121.74/10000</f>
        <v>4.1121739999999996</v>
      </c>
      <c r="M8" s="5">
        <v>0</v>
      </c>
      <c r="N8" s="6">
        <f>36162/10000</f>
        <v>3.6162000000000001</v>
      </c>
      <c r="O8" s="12"/>
    </row>
    <row r="9" spans="1:15" ht="40.15" customHeight="1" x14ac:dyDescent="0.15">
      <c r="A9" s="8" t="s">
        <v>28</v>
      </c>
      <c r="B9" s="2" t="s">
        <v>17</v>
      </c>
      <c r="C9" s="2" t="s">
        <v>20</v>
      </c>
      <c r="D9" s="3">
        <f t="shared" ref="D9:D15" si="2">E9+F9+G9+H9</f>
        <v>42.338000000000001</v>
      </c>
      <c r="E9" s="7">
        <v>12.8</v>
      </c>
      <c r="F9" s="3">
        <v>28.29</v>
      </c>
      <c r="G9" s="3">
        <v>0</v>
      </c>
      <c r="H9" s="3">
        <v>1.248</v>
      </c>
      <c r="I9" s="4">
        <f t="shared" si="0"/>
        <v>12.526142</v>
      </c>
      <c r="J9" s="4">
        <f t="shared" si="1"/>
        <v>3.2080709999999999</v>
      </c>
      <c r="K9" s="4">
        <f>20660.4/10000</f>
        <v>2.0660400000000001</v>
      </c>
      <c r="L9" s="4">
        <f>36358.31/10000</f>
        <v>3.6358309999999996</v>
      </c>
      <c r="M9" s="5">
        <v>0</v>
      </c>
      <c r="N9" s="6">
        <f>36162/10000</f>
        <v>3.6162000000000001</v>
      </c>
      <c r="O9" s="12"/>
    </row>
    <row r="10" spans="1:15" ht="40.15" customHeight="1" x14ac:dyDescent="0.15">
      <c r="A10" s="8" t="s">
        <v>29</v>
      </c>
      <c r="B10" s="2" t="s">
        <v>17</v>
      </c>
      <c r="C10" s="2" t="s">
        <v>21</v>
      </c>
      <c r="D10" s="3">
        <f t="shared" si="2"/>
        <v>42.787999999999997</v>
      </c>
      <c r="E10" s="3">
        <v>12.94</v>
      </c>
      <c r="F10" s="7">
        <v>28.6</v>
      </c>
      <c r="G10" s="3">
        <v>0</v>
      </c>
      <c r="H10" s="3">
        <v>1.248</v>
      </c>
      <c r="I10" s="4">
        <f t="shared" si="0"/>
        <v>12.578980000000001</v>
      </c>
      <c r="J10" s="4">
        <f t="shared" si="1"/>
        <v>3.2080709999999999</v>
      </c>
      <c r="K10" s="4">
        <f t="shared" ref="K10:K15" si="3">20660.4/10000</f>
        <v>2.0660400000000001</v>
      </c>
      <c r="L10" s="4">
        <f>36886.69/10000</f>
        <v>3.6886690000000004</v>
      </c>
      <c r="M10" s="5">
        <v>0</v>
      </c>
      <c r="N10" s="6">
        <f t="shared" ref="N10:N15" si="4">36162/10000</f>
        <v>3.6162000000000001</v>
      </c>
      <c r="O10" s="12"/>
    </row>
    <row r="11" spans="1:15" ht="47.1" customHeight="1" x14ac:dyDescent="0.15">
      <c r="A11" s="8" t="s">
        <v>30</v>
      </c>
      <c r="B11" s="2" t="s">
        <v>17</v>
      </c>
      <c r="C11" s="2" t="s">
        <v>22</v>
      </c>
      <c r="D11" s="3">
        <f t="shared" si="2"/>
        <v>42.787999999999997</v>
      </c>
      <c r="E11" s="3">
        <v>12.94</v>
      </c>
      <c r="F11" s="7">
        <v>28.6</v>
      </c>
      <c r="G11" s="3">
        <v>0</v>
      </c>
      <c r="H11" s="3">
        <v>1.248</v>
      </c>
      <c r="I11" s="4">
        <f t="shared" si="0"/>
        <v>12.714112999999998</v>
      </c>
      <c r="J11" s="4">
        <f t="shared" si="1"/>
        <v>3.2080709999999999</v>
      </c>
      <c r="K11" s="4">
        <f t="shared" si="3"/>
        <v>2.0660400000000001</v>
      </c>
      <c r="L11" s="4">
        <f>38238.02/10000</f>
        <v>3.8238019999999997</v>
      </c>
      <c r="M11" s="5">
        <v>0</v>
      </c>
      <c r="N11" s="6">
        <f t="shared" si="4"/>
        <v>3.6162000000000001</v>
      </c>
      <c r="O11" s="12"/>
    </row>
    <row r="12" spans="1:15" ht="45" customHeight="1" x14ac:dyDescent="0.15">
      <c r="A12" s="8" t="s">
        <v>31</v>
      </c>
      <c r="B12" s="2" t="s">
        <v>16</v>
      </c>
      <c r="C12" s="2" t="s">
        <v>23</v>
      </c>
      <c r="D12" s="3">
        <f t="shared" si="2"/>
        <v>42.338000000000001</v>
      </c>
      <c r="E12" s="7">
        <v>12.8</v>
      </c>
      <c r="F12" s="3">
        <v>28.29</v>
      </c>
      <c r="G12" s="3">
        <v>0</v>
      </c>
      <c r="H12" s="3">
        <v>1.248</v>
      </c>
      <c r="I12" s="4">
        <f t="shared" si="0"/>
        <v>12.459975</v>
      </c>
      <c r="J12" s="4">
        <f t="shared" si="1"/>
        <v>3.2080709999999999</v>
      </c>
      <c r="K12" s="4">
        <f t="shared" si="3"/>
        <v>2.0660400000000001</v>
      </c>
      <c r="L12" s="4">
        <f>35696.64/10000</f>
        <v>3.5696639999999999</v>
      </c>
      <c r="M12" s="5">
        <v>0</v>
      </c>
      <c r="N12" s="6">
        <f t="shared" si="4"/>
        <v>3.6162000000000001</v>
      </c>
      <c r="O12" s="12"/>
    </row>
    <row r="13" spans="1:15" ht="40.15" customHeight="1" x14ac:dyDescent="0.15">
      <c r="A13" s="8" t="s">
        <v>32</v>
      </c>
      <c r="B13" s="2" t="s">
        <v>17</v>
      </c>
      <c r="C13" s="2" t="s">
        <v>23</v>
      </c>
      <c r="D13" s="3">
        <f t="shared" si="2"/>
        <v>42.787999999999997</v>
      </c>
      <c r="E13" s="3">
        <v>12.94</v>
      </c>
      <c r="F13" s="7">
        <v>28.6</v>
      </c>
      <c r="G13" s="3">
        <v>0</v>
      </c>
      <c r="H13" s="3">
        <v>1.248</v>
      </c>
      <c r="I13" s="4">
        <f t="shared" si="0"/>
        <v>12.622537999999999</v>
      </c>
      <c r="J13" s="4">
        <f t="shared" si="1"/>
        <v>3.2080709999999999</v>
      </c>
      <c r="K13" s="4">
        <f t="shared" si="3"/>
        <v>2.0660400000000001</v>
      </c>
      <c r="L13" s="4">
        <f>37322.27/10000</f>
        <v>3.7322269999999995</v>
      </c>
      <c r="M13" s="5">
        <v>0</v>
      </c>
      <c r="N13" s="6">
        <f t="shared" si="4"/>
        <v>3.6162000000000001</v>
      </c>
      <c r="O13" s="12"/>
    </row>
    <row r="14" spans="1:15" ht="40.15" customHeight="1" x14ac:dyDescent="0.15">
      <c r="A14" s="8" t="s">
        <v>33</v>
      </c>
      <c r="B14" s="2" t="s">
        <v>17</v>
      </c>
      <c r="C14" s="2" t="s">
        <v>24</v>
      </c>
      <c r="D14" s="3">
        <f t="shared" si="2"/>
        <v>42.787999999999997</v>
      </c>
      <c r="E14" s="3">
        <v>12.94</v>
      </c>
      <c r="F14" s="7">
        <v>28.6</v>
      </c>
      <c r="G14" s="3">
        <v>0</v>
      </c>
      <c r="H14" s="3">
        <v>1.248</v>
      </c>
      <c r="I14" s="4">
        <f t="shared" si="0"/>
        <v>12.659692</v>
      </c>
      <c r="J14" s="4">
        <f t="shared" si="1"/>
        <v>3.2080709999999999</v>
      </c>
      <c r="K14" s="4">
        <f t="shared" si="3"/>
        <v>2.0660400000000001</v>
      </c>
      <c r="L14" s="4">
        <f>37693.81/10000</f>
        <v>3.7693809999999996</v>
      </c>
      <c r="M14" s="5">
        <v>0</v>
      </c>
      <c r="N14" s="6">
        <f t="shared" si="4"/>
        <v>3.6162000000000001</v>
      </c>
      <c r="O14" s="12"/>
    </row>
    <row r="15" spans="1:15" ht="40.15" customHeight="1" x14ac:dyDescent="0.15">
      <c r="A15" s="8" t="s">
        <v>34</v>
      </c>
      <c r="B15" s="2" t="s">
        <v>25</v>
      </c>
      <c r="C15" s="2" t="s">
        <v>26</v>
      </c>
      <c r="D15" s="3">
        <f t="shared" si="2"/>
        <v>42.787999999999997</v>
      </c>
      <c r="E15" s="3">
        <v>12.94</v>
      </c>
      <c r="F15" s="7">
        <v>28.6</v>
      </c>
      <c r="G15" s="3">
        <v>0</v>
      </c>
      <c r="H15" s="3">
        <v>1.248</v>
      </c>
      <c r="I15" s="4">
        <f t="shared" si="0"/>
        <v>12.371078000000001</v>
      </c>
      <c r="J15" s="4">
        <f t="shared" si="1"/>
        <v>3.2080709999999999</v>
      </c>
      <c r="K15" s="4">
        <f t="shared" si="3"/>
        <v>2.0660400000000001</v>
      </c>
      <c r="L15" s="4">
        <f>34807.67/10000</f>
        <v>3.4807669999999997</v>
      </c>
      <c r="M15" s="5">
        <v>0</v>
      </c>
      <c r="N15" s="6">
        <f t="shared" si="4"/>
        <v>3.6162000000000001</v>
      </c>
      <c r="O15" s="12"/>
    </row>
    <row r="16" spans="1:15" s="10" customFormat="1" ht="14.25" x14ac:dyDescent="0.15">
      <c r="I16" s="11"/>
      <c r="J16" s="11"/>
      <c r="K16" s="11"/>
      <c r="L16" s="11"/>
      <c r="M16" s="11"/>
      <c r="N16" s="11"/>
      <c r="O16" s="11"/>
    </row>
  </sheetData>
  <mergeCells count="20">
    <mergeCell ref="L6:L7"/>
    <mergeCell ref="O6:O7"/>
    <mergeCell ref="M6:M7"/>
    <mergeCell ref="N6:N7"/>
    <mergeCell ref="A2:O2"/>
    <mergeCell ref="A3:O3"/>
    <mergeCell ref="D4:O4"/>
    <mergeCell ref="D5:H5"/>
    <mergeCell ref="I5:O5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</mergeCells>
  <phoneticPr fontId="5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2019年年薪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郭丛阳</cp:lastModifiedBy>
  <cp:lastPrinted>2021-10-26T08:29:49Z</cp:lastPrinted>
  <dcterms:created xsi:type="dcterms:W3CDTF">2021-10-14T05:55:00Z</dcterms:created>
  <dcterms:modified xsi:type="dcterms:W3CDTF">2021-10-27T01:02:25Z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982893D7291D4A96AAA40B0F4466C2F1</vt:lpwstr>
  </property>
  <property fmtid="{D5CDD505-2E9C-101B-9397-08002B2CF9AE}" pid="3" name="KSOProductBuildVer">
    <vt:lpwstr>2052-11.1.0.10938</vt:lpwstr>
  </property>
</Properties>
</file>